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il\Desktop\"/>
    </mc:Choice>
  </mc:AlternateContent>
  <xr:revisionPtr revIDLastSave="0" documentId="13_ncr:1_{A6C354B8-0B6B-4216-9D04-C0BF975F65AB}" xr6:coauthVersionLast="45" xr6:coauthVersionMax="45" xr10:uidLastSave="{00000000-0000-0000-0000-000000000000}"/>
  <bookViews>
    <workbookView xWindow="-120" yWindow="-120" windowWidth="20730" windowHeight="11160" xr2:uid="{AD3CF35A-0D6C-4EB4-8D47-1128719B83D1}"/>
  </bookViews>
  <sheets>
    <sheet name="Força de atuador" sheetId="1" r:id="rId1"/>
    <sheet name="Auxilia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1" l="1"/>
  <c r="J11" i="1"/>
  <c r="J9" i="1"/>
  <c r="J8" i="1"/>
  <c r="F5" i="2"/>
  <c r="D12" i="1"/>
  <c r="D13" i="1" s="1"/>
  <c r="D15" i="1" l="1"/>
  <c r="D16" i="1" s="1"/>
  <c r="D20" i="1"/>
  <c r="D21" i="1" s="1"/>
  <c r="D23" i="1" l="1"/>
  <c r="D24" i="1" s="1"/>
</calcChain>
</file>

<file path=xl/sharedStrings.xml><?xml version="1.0" encoding="utf-8"?>
<sst xmlns="http://schemas.openxmlformats.org/spreadsheetml/2006/main" count="40" uniqueCount="26">
  <si>
    <t>Diametro do cilindro</t>
  </si>
  <si>
    <t>Pressão da Linha</t>
  </si>
  <si>
    <t>milimetros</t>
  </si>
  <si>
    <t>Bar</t>
  </si>
  <si>
    <t>Diametro Cilindro</t>
  </si>
  <si>
    <t>Diâmetro da Haste</t>
  </si>
  <si>
    <t>N</t>
  </si>
  <si>
    <t>Kgf</t>
  </si>
  <si>
    <t>Força de Avanço teórica (N)</t>
  </si>
  <si>
    <t>Força de Retorno teórica(N)</t>
  </si>
  <si>
    <t>Para projetos considerar perda de 30% por atrito:</t>
  </si>
  <si>
    <t>Força de Avanço para projeto (N)</t>
  </si>
  <si>
    <t>Força de Retorno para projeto (N)</t>
  </si>
  <si>
    <t>Força do Cilindro</t>
  </si>
  <si>
    <t>Força e consumo de ar de cilindro</t>
  </si>
  <si>
    <t>Consumo de ar no avanço</t>
  </si>
  <si>
    <t>Consumo de ar no retorno</t>
  </si>
  <si>
    <t>Curso do cilindro</t>
  </si>
  <si>
    <t>Consumo de ar</t>
  </si>
  <si>
    <t>Tel: +55 11 4066 5282</t>
  </si>
  <si>
    <t>JHP Automação LTDA</t>
  </si>
  <si>
    <t>vendas@jhpautomacao.com.br</t>
  </si>
  <si>
    <t>L/cm</t>
  </si>
  <si>
    <t>mm</t>
  </si>
  <si>
    <t>Valor fixo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</si>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</sst>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0" fillId="3" borderId="0" xfId="0" applyFill="1"/>
    <xf numFmtId="0" fontId="2" fillId="2" borderId="0" xfId="0" applyFont="1" applyFill="1" applyAlignment="1">
      <alignment vertical="center"/>
    </xf>
    <xf numFmtId="0" fontId="0" fillId="5" borderId="3" xfId="0" applyFill="1" applyBorder="1"/>
    <xf numFmtId="0" fontId="0" fillId="5" borderId="4" xfId="0" applyFill="1" applyBorder="1"/>
    <xf numFmtId="0" fontId="0" fillId="0" borderId="5" xfId="0" applyBorder="1"/>
    <xf numFmtId="0" fontId="1" fillId="5" borderId="2" xfId="0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0" xfId="0" applyFont="1" applyBorder="1"/>
    <xf numFmtId="0" fontId="5" fillId="0" borderId="0" xfId="1" applyFont="1" applyBorder="1"/>
    <xf numFmtId="164" fontId="1" fillId="0" borderId="1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horizontal="center" wrapText="1"/>
    </xf>
    <xf numFmtId="0" fontId="2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165" fontId="0" fillId="0" borderId="1" xfId="0" applyNumberFormat="1" applyBorder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4</xdr:row>
      <xdr:rowOff>0</xdr:rowOff>
    </xdr:from>
    <xdr:to>
      <xdr:col>6</xdr:col>
      <xdr:colOff>571500</xdr:colOff>
      <xdr:row>12</xdr:row>
      <xdr:rowOff>85725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32568223-3AEE-4FBC-8029-B360C39C0577}"/>
            </a:ext>
          </a:extLst>
        </xdr:cNvPr>
        <xdr:cNvSpPr/>
      </xdr:nvSpPr>
      <xdr:spPr>
        <a:xfrm>
          <a:off x="3333750" y="628650"/>
          <a:ext cx="1133475" cy="1628775"/>
        </a:xfrm>
        <a:prstGeom prst="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200" b="1"/>
            <a:t>Modo de uso:</a:t>
          </a:r>
        </a:p>
        <a:p>
          <a:pPr algn="l"/>
          <a:r>
            <a:rPr lang="pt-BR" sz="1200" b="1"/>
            <a:t>1.</a:t>
          </a:r>
          <a:r>
            <a:rPr lang="pt-BR" sz="1200" b="1" baseline="0"/>
            <a:t> Selecionar diâmetro</a:t>
          </a:r>
        </a:p>
        <a:p>
          <a:pPr algn="l"/>
          <a:r>
            <a:rPr lang="pt-BR" sz="1200" b="1" baseline="0"/>
            <a:t>2. Especificar pressão de linha</a:t>
          </a:r>
        </a:p>
        <a:p>
          <a:pPr algn="l"/>
          <a:r>
            <a:rPr lang="pt-BR" sz="1200" b="1" baseline="0"/>
            <a:t>3. Especificar curso</a:t>
          </a:r>
          <a:endParaRPr lang="pt-BR" sz="1200" b="1"/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600075</xdr:colOff>
      <xdr:row>3</xdr:row>
      <xdr:rowOff>97631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395F483-821E-4AED-BA84-91520DD8D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0"/>
          <a:ext cx="600075" cy="535781"/>
        </a:xfrm>
        <a:prstGeom prst="rect">
          <a:avLst/>
        </a:prstGeom>
      </xdr:spPr>
    </xdr:pic>
    <xdr:clientData/>
  </xdr:twoCellAnchor>
  <xdr:twoCellAnchor editAs="oneCell">
    <xdr:from>
      <xdr:col>1</xdr:col>
      <xdr:colOff>68961</xdr:colOff>
      <xdr:row>27</xdr:row>
      <xdr:rowOff>76201</xdr:rowOff>
    </xdr:from>
    <xdr:to>
      <xdr:col>1</xdr:col>
      <xdr:colOff>581025</xdr:colOff>
      <xdr:row>29</xdr:row>
      <xdr:rowOff>152401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04088A9-B137-4BB7-BF20-38DCED4E1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111" y="4848226"/>
          <a:ext cx="512064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2</xdr:row>
      <xdr:rowOff>109325</xdr:rowOff>
    </xdr:from>
    <xdr:to>
      <xdr:col>16</xdr:col>
      <xdr:colOff>438150</xdr:colOff>
      <xdr:row>14</xdr:row>
      <xdr:rowOff>152025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39FA033-F5A4-4B16-96AC-3015C65FF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0" y="490325"/>
          <a:ext cx="6505575" cy="23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vendas@jhpautomacao.com.b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4EE68-BCD4-4B6C-AD01-3F79A6A7F15B}">
  <dimension ref="A1:R31"/>
  <sheetViews>
    <sheetView showGridLines="0" tabSelected="1" workbookViewId="0">
      <selection activeCell="H15" sqref="H15"/>
    </sheetView>
  </sheetViews>
  <sheetFormatPr defaultColWidth="0" defaultRowHeight="15" x14ac:dyDescent="0.25"/>
  <cols>
    <col min="1" max="1" width="0.85546875" customWidth="1"/>
    <col min="2" max="2" width="9.140625" customWidth="1"/>
    <col min="3" max="3" width="19.42578125" bestFit="1" customWidth="1"/>
    <col min="4" max="4" width="9.140625" customWidth="1"/>
    <col min="5" max="5" width="10.7109375" bestFit="1" customWidth="1"/>
    <col min="6" max="11" width="9.140625" customWidth="1"/>
    <col min="12" max="12" width="0.85546875" customWidth="1"/>
    <col min="13" max="18" width="0" hidden="1" customWidth="1"/>
    <col min="19" max="16384" width="9.140625" hidden="1"/>
  </cols>
  <sheetData>
    <row r="1" spans="2:18" ht="5.0999999999999996" customHeight="1" x14ac:dyDescent="0.25"/>
    <row r="2" spans="2:18" ht="15" customHeight="1" x14ac:dyDescent="0.25">
      <c r="B2" s="24" t="s">
        <v>14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5"/>
      <c r="N2" s="5"/>
      <c r="O2" s="5"/>
      <c r="P2" s="5"/>
      <c r="Q2" s="5"/>
      <c r="R2" s="5"/>
    </row>
    <row r="3" spans="2:18" ht="15" customHeight="1" x14ac:dyDescent="0.2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5"/>
      <c r="N3" s="5"/>
      <c r="O3" s="5"/>
      <c r="P3" s="5"/>
      <c r="Q3" s="5"/>
      <c r="R3" s="5"/>
    </row>
    <row r="5" spans="2:18" ht="15" customHeight="1" x14ac:dyDescent="0.25">
      <c r="C5" s="27" t="s">
        <v>13</v>
      </c>
      <c r="D5" s="27"/>
      <c r="E5" s="27"/>
      <c r="H5" s="27" t="s">
        <v>18</v>
      </c>
      <c r="I5" s="27"/>
      <c r="J5" s="27"/>
      <c r="K5" s="27"/>
    </row>
    <row r="6" spans="2:18" ht="15" customHeight="1" x14ac:dyDescent="0.25">
      <c r="C6" s="27"/>
      <c r="D6" s="27"/>
      <c r="E6" s="27"/>
      <c r="H6" s="27"/>
      <c r="I6" s="27"/>
      <c r="J6" s="27"/>
      <c r="K6" s="27"/>
    </row>
    <row r="7" spans="2:18" ht="15.75" thickBot="1" x14ac:dyDescent="0.3"/>
    <row r="8" spans="2:18" ht="15.75" thickBot="1" x14ac:dyDescent="0.3">
      <c r="C8" s="6" t="s">
        <v>0</v>
      </c>
      <c r="D8" s="9">
        <v>80</v>
      </c>
      <c r="E8" s="7" t="s">
        <v>2</v>
      </c>
      <c r="H8" s="23" t="s">
        <v>15</v>
      </c>
      <c r="I8" s="23"/>
      <c r="J8" s="28">
        <f>VLOOKUP(D8,Auxiliar!$B$4:$F$15,3,0)*(D9/6)</f>
        <v>0.29166666666666669</v>
      </c>
      <c r="K8" s="2" t="s">
        <v>22</v>
      </c>
    </row>
    <row r="9" spans="2:18" x14ac:dyDescent="0.25">
      <c r="C9" s="2" t="s">
        <v>1</v>
      </c>
      <c r="D9" s="8">
        <v>5</v>
      </c>
      <c r="E9" s="2" t="s">
        <v>3</v>
      </c>
      <c r="H9" s="23"/>
      <c r="I9" s="23"/>
      <c r="J9" s="3">
        <f>J8*D10+VLOOKUP(D8,Auxiliar!$B$4:$F$15,5,0)</f>
        <v>102.19433333333335</v>
      </c>
      <c r="K9" s="2" t="s">
        <v>25</v>
      </c>
    </row>
    <row r="10" spans="2:18" x14ac:dyDescent="0.25">
      <c r="C10" s="2" t="s">
        <v>17</v>
      </c>
      <c r="D10" s="2">
        <v>350</v>
      </c>
      <c r="E10" s="2" t="s">
        <v>2</v>
      </c>
      <c r="H10" s="4"/>
      <c r="I10" s="4"/>
      <c r="J10" s="4"/>
      <c r="K10" s="4"/>
    </row>
    <row r="11" spans="2:18" x14ac:dyDescent="0.25">
      <c r="H11" s="23" t="s">
        <v>16</v>
      </c>
      <c r="I11" s="23"/>
      <c r="J11" s="28">
        <f>VLOOKUP(D8,Auxiliar!$B$4:$F$15,4,0)*(D9/6)</f>
        <v>0.26666666666666666</v>
      </c>
      <c r="K11" s="2" t="s">
        <v>22</v>
      </c>
    </row>
    <row r="12" spans="2:18" ht="15" customHeight="1" x14ac:dyDescent="0.25">
      <c r="C12" s="25" t="s">
        <v>8</v>
      </c>
      <c r="D12" s="3">
        <f>(((D8)^2)*3.1416/4)*D9/10</f>
        <v>2513.2799999999997</v>
      </c>
      <c r="E12" s="2" t="s">
        <v>6</v>
      </c>
      <c r="H12" s="23"/>
      <c r="I12" s="23"/>
      <c r="J12" s="3">
        <f>J11*D10+VLOOKUP(D8,Auxiliar!$B$4:$F$15,5,0)</f>
        <v>93.444333333333333</v>
      </c>
      <c r="K12" s="2" t="s">
        <v>25</v>
      </c>
    </row>
    <row r="13" spans="2:18" x14ac:dyDescent="0.25">
      <c r="C13" s="25"/>
      <c r="D13" s="3">
        <f>D12/10</f>
        <v>251.32799999999997</v>
      </c>
      <c r="E13" s="2" t="s">
        <v>7</v>
      </c>
      <c r="H13" s="1"/>
      <c r="I13" s="1"/>
    </row>
    <row r="14" spans="2:18" ht="9.9499999999999993" customHeight="1" x14ac:dyDescent="0.25">
      <c r="C14" s="4"/>
      <c r="D14" s="4"/>
      <c r="E14" s="4"/>
    </row>
    <row r="15" spans="2:18" x14ac:dyDescent="0.25">
      <c r="C15" s="25" t="s">
        <v>9</v>
      </c>
      <c r="D15" s="3">
        <f>D12-(((VLOOKUP(D8,Auxiliar!$B$5:$C$15,2,0))^2)*3.1416/4)*D9/10</f>
        <v>2267.8424999999997</v>
      </c>
      <c r="E15" s="2" t="s">
        <v>6</v>
      </c>
    </row>
    <row r="16" spans="2:18" x14ac:dyDescent="0.25">
      <c r="C16" s="25"/>
      <c r="D16" s="3">
        <f>D15/10</f>
        <v>226.78424999999999</v>
      </c>
      <c r="E16" s="2" t="s">
        <v>7</v>
      </c>
    </row>
    <row r="17" spans="2:5" ht="9.9499999999999993" customHeight="1" x14ac:dyDescent="0.25"/>
    <row r="18" spans="2:5" x14ac:dyDescent="0.25">
      <c r="C18" t="s">
        <v>10</v>
      </c>
    </row>
    <row r="19" spans="2:5" ht="9.9499999999999993" customHeight="1" x14ac:dyDescent="0.25"/>
    <row r="20" spans="2:5" x14ac:dyDescent="0.25">
      <c r="C20" s="26" t="s">
        <v>11</v>
      </c>
      <c r="D20" s="21">
        <f>D12*0.7</f>
        <v>1759.2959999999998</v>
      </c>
      <c r="E20" s="22" t="s">
        <v>6</v>
      </c>
    </row>
    <row r="21" spans="2:5" x14ac:dyDescent="0.25">
      <c r="C21" s="26"/>
      <c r="D21" s="21">
        <f>D20/10</f>
        <v>175.92959999999999</v>
      </c>
      <c r="E21" s="22" t="s">
        <v>7</v>
      </c>
    </row>
    <row r="22" spans="2:5" ht="9.9499999999999993" customHeight="1" x14ac:dyDescent="0.25">
      <c r="C22" s="4"/>
      <c r="D22" s="4"/>
      <c r="E22" s="4"/>
    </row>
    <row r="23" spans="2:5" x14ac:dyDescent="0.25">
      <c r="C23" s="26" t="s">
        <v>12</v>
      </c>
      <c r="D23" s="21">
        <f>D15*0.7</f>
        <v>1587.4897499999997</v>
      </c>
      <c r="E23" s="22" t="s">
        <v>6</v>
      </c>
    </row>
    <row r="24" spans="2:5" x14ac:dyDescent="0.25">
      <c r="C24" s="26"/>
      <c r="D24" s="21">
        <f>D23/10</f>
        <v>158.74897499999997</v>
      </c>
      <c r="E24" s="22" t="s">
        <v>7</v>
      </c>
    </row>
    <row r="26" spans="2:5" ht="15.75" thickBot="1" x14ac:dyDescent="0.3"/>
    <row r="27" spans="2:5" x14ac:dyDescent="0.25">
      <c r="B27" s="10"/>
      <c r="C27" s="11"/>
      <c r="D27" s="11"/>
      <c r="E27" s="12"/>
    </row>
    <row r="28" spans="2:5" x14ac:dyDescent="0.25">
      <c r="B28" s="13"/>
      <c r="C28" s="19" t="s">
        <v>20</v>
      </c>
      <c r="D28" s="14"/>
      <c r="E28" s="15"/>
    </row>
    <row r="29" spans="2:5" x14ac:dyDescent="0.25">
      <c r="B29" s="13"/>
      <c r="C29" s="19" t="s">
        <v>19</v>
      </c>
      <c r="D29" s="14"/>
      <c r="E29" s="15"/>
    </row>
    <row r="30" spans="2:5" x14ac:dyDescent="0.25">
      <c r="B30" s="13"/>
      <c r="C30" s="20" t="s">
        <v>21</v>
      </c>
      <c r="D30" s="14"/>
      <c r="E30" s="15"/>
    </row>
    <row r="31" spans="2:5" ht="15.75" thickBot="1" x14ac:dyDescent="0.3">
      <c r="B31" s="16"/>
      <c r="C31" s="17"/>
      <c r="D31" s="17"/>
      <c r="E31" s="18"/>
    </row>
  </sheetData>
  <mergeCells count="9">
    <mergeCell ref="C20:C21"/>
    <mergeCell ref="C23:C24"/>
    <mergeCell ref="C5:E6"/>
    <mergeCell ref="H5:K6"/>
    <mergeCell ref="H11:I12"/>
    <mergeCell ref="H8:I9"/>
    <mergeCell ref="B2:L3"/>
    <mergeCell ref="C12:C13"/>
    <mergeCell ref="C15:C16"/>
  </mergeCells>
  <hyperlinks>
    <hyperlink ref="C30" r:id="rId1" xr:uid="{EF2A651C-2668-4E63-B85A-ED37D3B2F2D2}"/>
  </hyperlinks>
  <pageMargins left="0.511811024" right="0.511811024" top="0.78740157499999996" bottom="0.78740157499999996" header="0.31496062000000002" footer="0.31496062000000002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47F81C-EAFF-4DC9-9E50-57CDB5889062}">
          <x14:formula1>
            <xm:f>Auxiliar!$B$5:$B$15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D6BA1-8249-47D4-A91B-0067A9F90F3F}">
  <dimension ref="B3:F15"/>
  <sheetViews>
    <sheetView topLeftCell="B1" workbookViewId="0">
      <selection activeCell="F9" sqref="F9"/>
    </sheetView>
  </sheetViews>
  <sheetFormatPr defaultRowHeight="15" x14ac:dyDescent="0.25"/>
  <cols>
    <col min="2" max="2" width="16.85546875" bestFit="1" customWidth="1"/>
    <col min="3" max="3" width="17.5703125" bestFit="1" customWidth="1"/>
    <col min="4" max="4" width="23.85546875" bestFit="1" customWidth="1"/>
    <col min="5" max="5" width="24.42578125" bestFit="1" customWidth="1"/>
  </cols>
  <sheetData>
    <row r="3" spans="2:6" x14ac:dyDescent="0.25">
      <c r="B3" t="s">
        <v>23</v>
      </c>
      <c r="C3" t="s">
        <v>23</v>
      </c>
      <c r="D3" t="s">
        <v>22</v>
      </c>
      <c r="E3" t="s">
        <v>22</v>
      </c>
    </row>
    <row r="4" spans="2:6" x14ac:dyDescent="0.25">
      <c r="B4" t="s">
        <v>4</v>
      </c>
      <c r="C4" t="s">
        <v>5</v>
      </c>
      <c r="D4" t="s">
        <v>15</v>
      </c>
      <c r="E4" t="s">
        <v>16</v>
      </c>
      <c r="F4" t="s">
        <v>24</v>
      </c>
    </row>
    <row r="5" spans="2:6" x14ac:dyDescent="0.25">
      <c r="B5">
        <v>32</v>
      </c>
      <c r="C5">
        <v>12</v>
      </c>
      <c r="D5">
        <v>5.6000000000000001E-2</v>
      </c>
      <c r="E5">
        <v>4.8000000000000001E-2</v>
      </c>
      <c r="F5">
        <f>0.0128</f>
        <v>1.2800000000000001E-2</v>
      </c>
    </row>
    <row r="6" spans="2:6" x14ac:dyDescent="0.25">
      <c r="B6">
        <v>40</v>
      </c>
      <c r="C6">
        <v>16</v>
      </c>
      <c r="D6">
        <v>8.7999999999999995E-2</v>
      </c>
      <c r="E6">
        <v>7.3999999999999996E-2</v>
      </c>
      <c r="F6">
        <v>2.0199999999999999E-2</v>
      </c>
    </row>
    <row r="7" spans="2:6" x14ac:dyDescent="0.25">
      <c r="B7">
        <v>50</v>
      </c>
      <c r="C7">
        <v>20</v>
      </c>
      <c r="D7">
        <v>0.13700000000000001</v>
      </c>
      <c r="E7">
        <v>0.114</v>
      </c>
      <c r="F7">
        <v>3.5999999999999997E-2</v>
      </c>
    </row>
    <row r="8" spans="2:6" x14ac:dyDescent="0.25">
      <c r="B8">
        <v>63</v>
      </c>
      <c r="C8">
        <v>20</v>
      </c>
      <c r="D8">
        <v>0.218</v>
      </c>
      <c r="E8">
        <v>0.19500000000000001</v>
      </c>
      <c r="F8">
        <v>6.4000000000000001E-2</v>
      </c>
    </row>
    <row r="9" spans="2:6" x14ac:dyDescent="0.25">
      <c r="B9">
        <v>80</v>
      </c>
      <c r="C9">
        <v>25</v>
      </c>
      <c r="D9">
        <v>0.35</v>
      </c>
      <c r="E9">
        <v>0.32</v>
      </c>
      <c r="F9">
        <v>0.111</v>
      </c>
    </row>
    <row r="10" spans="2:6" x14ac:dyDescent="0.25">
      <c r="B10">
        <v>100</v>
      </c>
      <c r="C10">
        <v>25</v>
      </c>
      <c r="D10">
        <v>0.55000000000000004</v>
      </c>
      <c r="E10">
        <v>0.51</v>
      </c>
      <c r="F10">
        <v>0.23499999999999999</v>
      </c>
    </row>
    <row r="11" spans="2:6" x14ac:dyDescent="0.25">
      <c r="B11">
        <v>125</v>
      </c>
      <c r="C11">
        <v>32</v>
      </c>
      <c r="D11">
        <v>0.86</v>
      </c>
      <c r="E11">
        <v>0.79</v>
      </c>
      <c r="F11">
        <v>0.42699999999999999</v>
      </c>
    </row>
    <row r="12" spans="2:6" x14ac:dyDescent="0.25">
      <c r="B12">
        <v>160</v>
      </c>
      <c r="C12">
        <v>40</v>
      </c>
      <c r="D12">
        <v>1.41</v>
      </c>
      <c r="E12">
        <v>1.32</v>
      </c>
      <c r="F12">
        <v>0.78400000000000003</v>
      </c>
    </row>
    <row r="13" spans="2:6" x14ac:dyDescent="0.25">
      <c r="B13">
        <v>200</v>
      </c>
      <c r="C13">
        <v>40</v>
      </c>
      <c r="D13">
        <v>2.2000000000000002</v>
      </c>
      <c r="E13">
        <v>2.1</v>
      </c>
      <c r="F13">
        <v>1.2729999999999999</v>
      </c>
    </row>
    <row r="14" spans="2:6" x14ac:dyDescent="0.25">
      <c r="B14">
        <v>250</v>
      </c>
      <c r="C14">
        <v>50</v>
      </c>
      <c r="D14">
        <v>3.44</v>
      </c>
      <c r="E14">
        <v>3.3</v>
      </c>
      <c r="F14">
        <v>0.25340000000000001</v>
      </c>
    </row>
    <row r="15" spans="2:6" x14ac:dyDescent="0.25">
      <c r="B15">
        <v>320</v>
      </c>
      <c r="C15">
        <v>60</v>
      </c>
      <c r="D15">
        <v>5.63</v>
      </c>
      <c r="E15">
        <v>5.41</v>
      </c>
      <c r="F15">
        <v>0.45590000000000003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Força de atuador</vt:lpstr>
      <vt:lpstr>Auxiliar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Murilo Peixoto</dc:creator>
  <cp:lastModifiedBy>Murilo Peixoto</cp:lastModifiedBy>
  <dcterms:created xsi:type="dcterms:W3CDTF">2020-01-08T15:59:00Z</dcterms:created>
  <dcterms:modified xsi:type="dcterms:W3CDTF">2020-03-30T14:12:01Z</dcterms:modified>
</cp:coreProperties>
</file>